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16" i="1"/>
  <c r="O17"/>
  <c r="O18"/>
  <c r="O19"/>
  <c r="O15"/>
  <c r="O4"/>
  <c r="O5"/>
  <c r="O6"/>
  <c r="O7"/>
  <c r="O8"/>
  <c r="O9"/>
  <c r="O10"/>
  <c r="O11"/>
  <c r="O12"/>
  <c r="O13"/>
  <c r="O3"/>
  <c r="M21"/>
  <c r="O21" s="1"/>
  <c r="L16"/>
  <c r="L17"/>
  <c r="L18"/>
  <c r="L15"/>
  <c r="L4"/>
  <c r="L5"/>
  <c r="L6"/>
  <c r="L7"/>
  <c r="L8"/>
  <c r="L9"/>
  <c r="L10"/>
  <c r="L11"/>
  <c r="L12"/>
  <c r="L13"/>
  <c r="L3"/>
  <c r="K21"/>
  <c r="J21"/>
  <c r="R19"/>
  <c r="R18"/>
  <c r="R17"/>
  <c r="R16"/>
  <c r="R15"/>
  <c r="R13"/>
  <c r="R12"/>
  <c r="R4"/>
  <c r="R5"/>
  <c r="R6"/>
  <c r="R7"/>
  <c r="R8"/>
  <c r="R9"/>
  <c r="R10"/>
  <c r="R3"/>
  <c r="Q21"/>
  <c r="R21" s="1"/>
  <c r="I21"/>
  <c r="I16"/>
  <c r="I17"/>
  <c r="I18"/>
  <c r="I19"/>
  <c r="I15"/>
  <c r="I4"/>
  <c r="I5"/>
  <c r="I6"/>
  <c r="I7"/>
  <c r="I8"/>
  <c r="I9"/>
  <c r="I10"/>
  <c r="I11"/>
  <c r="I12"/>
  <c r="I13"/>
  <c r="I3"/>
  <c r="F20"/>
  <c r="F4"/>
  <c r="F5"/>
  <c r="F6"/>
  <c r="F7"/>
  <c r="F8"/>
  <c r="F9"/>
  <c r="F10"/>
  <c r="F11"/>
  <c r="F12"/>
  <c r="F13"/>
  <c r="F14"/>
  <c r="F15"/>
  <c r="F16"/>
  <c r="F17"/>
  <c r="F18"/>
  <c r="F19"/>
  <c r="F3"/>
  <c r="D21"/>
  <c r="F21" s="1"/>
  <c r="L21" l="1"/>
</calcChain>
</file>

<file path=xl/sharedStrings.xml><?xml version="1.0" encoding="utf-8"?>
<sst xmlns="http://schemas.openxmlformats.org/spreadsheetml/2006/main" count="40" uniqueCount="28">
  <si>
    <t xml:space="preserve">Subvention de base pour les élèves </t>
  </si>
  <si>
    <t xml:space="preserve">Subvention de base pour les écoles </t>
  </si>
  <si>
    <t xml:space="preserve">Redressement pour baisse des effectifs </t>
  </si>
  <si>
    <t xml:space="preserve">Frais d’intérêt </t>
  </si>
  <si>
    <t xml:space="preserve">Éducation de l’enfance en difficulté </t>
  </si>
  <si>
    <t>Enseignement des langues</t>
  </si>
  <si>
    <t xml:space="preserve">Éducation autochtone </t>
  </si>
  <si>
    <t xml:space="preserve">Raisons d’ordre géographique </t>
  </si>
  <si>
    <t xml:space="preserve">Programmes d’aide à l’apprentissage </t>
  </si>
  <si>
    <t xml:space="preserve">Sécurité et tolérance dans les écoles </t>
  </si>
  <si>
    <t xml:space="preserve">Formation continue + autres programmes </t>
  </si>
  <si>
    <t xml:space="preserve">Ajustement des coûts + qualifications
et expérience du personnel enseignant </t>
  </si>
  <si>
    <t xml:space="preserve">Transport des élèves </t>
  </si>
  <si>
    <t xml:space="preserve">Fonctionnement des écoles </t>
  </si>
  <si>
    <t xml:space="preserve">Réfection des écoles </t>
  </si>
  <si>
    <t xml:space="preserve">Dette d’immobilisations 
sans financement permanent </t>
  </si>
  <si>
    <t xml:space="preserve">Administration et gestion 
des conseils scolaires </t>
  </si>
  <si>
    <t xml:space="preserve">Administrations scolaires </t>
  </si>
  <si>
    <t>TOTAL</t>
  </si>
  <si>
    <t>Province</t>
  </si>
  <si>
    <t>CEPEO</t>
  </si>
  <si>
    <t>CS Viamonde</t>
  </si>
  <si>
    <t>CSPNE</t>
  </si>
  <si>
    <t>CSPGNO</t>
  </si>
  <si>
    <t>2016-2017</t>
  </si>
  <si>
    <t>2017-2018</t>
  </si>
  <si>
    <t>Écart</t>
  </si>
  <si>
    <t>Évolution des Subventions pour les besoins des élèves de 2016-2017 
à 2017-2018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</si>
</sst>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3" fontId="4" fillId="0" borderId="1" xfId="0" applyNumberFormat="1" applyFont="1" applyBorder="1" applyAlignment="1">
      <alignment vertical="center"/>
    </xf>
    <xf numFmtId="10" fontId="4" fillId="2" borderId="1" xfId="1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0" fontId="5" fillId="2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127" zoomScaleNormal="127" workbookViewId="0">
      <selection sqref="A1:C2"/>
    </sheetView>
  </sheetViews>
  <sheetFormatPr baseColWidth="10" defaultRowHeight="15"/>
  <cols>
    <col min="1" max="2" width="13.28515625" customWidth="1"/>
    <col min="3" max="3" width="5" customWidth="1"/>
    <col min="4" max="5" width="13.28515625" customWidth="1"/>
    <col min="6" max="6" width="7.7109375" style="1" customWidth="1"/>
    <col min="7" max="8" width="10.7109375" customWidth="1"/>
    <col min="9" max="9" width="7.7109375" style="1" customWidth="1"/>
    <col min="10" max="11" width="10.7109375" customWidth="1"/>
    <col min="12" max="12" width="7.7109375" style="1" customWidth="1"/>
    <col min="13" max="14" width="10.7109375" customWidth="1"/>
    <col min="15" max="15" width="7.7109375" style="1" customWidth="1"/>
    <col min="16" max="17" width="10.7109375" customWidth="1"/>
    <col min="18" max="18" width="7.7109375" style="1" customWidth="1"/>
  </cols>
  <sheetData>
    <row r="1" spans="1:18" ht="20.100000000000001" customHeight="1">
      <c r="A1" s="17" t="s">
        <v>27</v>
      </c>
      <c r="B1" s="17"/>
      <c r="C1" s="18"/>
      <c r="D1" s="9" t="s">
        <v>19</v>
      </c>
      <c r="E1" s="10"/>
      <c r="F1" s="11"/>
      <c r="G1" s="9" t="s">
        <v>20</v>
      </c>
      <c r="H1" s="10"/>
      <c r="I1" s="11"/>
      <c r="J1" s="9" t="s">
        <v>23</v>
      </c>
      <c r="K1" s="10"/>
      <c r="L1" s="11"/>
      <c r="M1" s="9" t="s">
        <v>22</v>
      </c>
      <c r="N1" s="10"/>
      <c r="O1" s="11"/>
      <c r="P1" s="9" t="s">
        <v>21</v>
      </c>
      <c r="Q1" s="10"/>
      <c r="R1" s="11"/>
    </row>
    <row r="2" spans="1:18" s="2" customFormat="1" ht="20.100000000000001" customHeight="1">
      <c r="A2" s="19"/>
      <c r="B2" s="19"/>
      <c r="C2" s="20"/>
      <c r="D2" s="7" t="s">
        <v>24</v>
      </c>
      <c r="E2" s="7" t="s">
        <v>25</v>
      </c>
      <c r="F2" s="8" t="s">
        <v>26</v>
      </c>
      <c r="G2" s="7" t="s">
        <v>24</v>
      </c>
      <c r="H2" s="7" t="s">
        <v>25</v>
      </c>
      <c r="I2" s="8" t="s">
        <v>26</v>
      </c>
      <c r="J2" s="7" t="s">
        <v>24</v>
      </c>
      <c r="K2" s="7" t="s">
        <v>25</v>
      </c>
      <c r="L2" s="8" t="s">
        <v>26</v>
      </c>
      <c r="M2" s="7" t="s">
        <v>24</v>
      </c>
      <c r="N2" s="7" t="s">
        <v>25</v>
      </c>
      <c r="O2" s="8" t="s">
        <v>26</v>
      </c>
      <c r="P2" s="7" t="s">
        <v>24</v>
      </c>
      <c r="Q2" s="7" t="s">
        <v>25</v>
      </c>
      <c r="R2" s="8" t="s">
        <v>26</v>
      </c>
    </row>
    <row r="3" spans="1:18" ht="15" customHeight="1">
      <c r="A3" s="13" t="s">
        <v>0</v>
      </c>
      <c r="B3" s="14"/>
      <c r="C3" s="15"/>
      <c r="D3" s="3">
        <v>10587791443</v>
      </c>
      <c r="E3" s="3">
        <v>10806405568</v>
      </c>
      <c r="F3" s="4">
        <f xml:space="preserve"> (E3 - D3) / D3</f>
        <v>2.0647755122201079E-2</v>
      </c>
      <c r="G3" s="3">
        <v>75531816</v>
      </c>
      <c r="H3" s="3">
        <v>78618576</v>
      </c>
      <c r="I3" s="4">
        <f xml:space="preserve"> (H3 - G3) / G3</f>
        <v>4.0867016887294223E-2</v>
      </c>
      <c r="J3" s="3">
        <v>12837349</v>
      </c>
      <c r="K3" s="3">
        <v>13096901</v>
      </c>
      <c r="L3" s="4">
        <f xml:space="preserve"> (K3 - J3) / J3</f>
        <v>2.0218504614932568E-2</v>
      </c>
      <c r="M3" s="3">
        <v>11489797</v>
      </c>
      <c r="N3" s="3">
        <v>11926651</v>
      </c>
      <c r="O3" s="4">
        <f xml:space="preserve"> (N3 - M3) / M3</f>
        <v>3.8021037273330414E-2</v>
      </c>
      <c r="P3" s="3">
        <v>61230897</v>
      </c>
      <c r="Q3" s="3">
        <v>63806712</v>
      </c>
      <c r="R3" s="4">
        <f xml:space="preserve"> (Q3 - P3) / P3</f>
        <v>4.206724262099247E-2</v>
      </c>
    </row>
    <row r="4" spans="1:18" ht="15" customHeight="1">
      <c r="A4" s="16" t="s">
        <v>1</v>
      </c>
      <c r="B4" s="16"/>
      <c r="C4" s="16"/>
      <c r="D4" s="3">
        <v>1444052352</v>
      </c>
      <c r="E4" s="3">
        <v>1465981762</v>
      </c>
      <c r="F4" s="4">
        <f t="shared" ref="F4:F21" si="0" xml:space="preserve"> (E4 - D4) / D4</f>
        <v>1.5186021455266464E-2</v>
      </c>
      <c r="G4" s="3">
        <v>11282743</v>
      </c>
      <c r="H4" s="3">
        <v>12216490</v>
      </c>
      <c r="I4" s="4">
        <f t="shared" ref="I4:I13" si="1" xml:space="preserve"> (H4 - G4) / G4</f>
        <v>8.2758864577523392E-2</v>
      </c>
      <c r="J4" s="3">
        <v>3401012</v>
      </c>
      <c r="K4" s="3">
        <v>3434066</v>
      </c>
      <c r="L4" s="4">
        <f t="shared" ref="L4:L18" si="2" xml:space="preserve"> (K4 - J4) / J4</f>
        <v>9.7188719122425909E-3</v>
      </c>
      <c r="M4" s="3">
        <v>2671200</v>
      </c>
      <c r="N4" s="3">
        <v>2478592</v>
      </c>
      <c r="O4" s="4">
        <f t="shared" ref="O4:O19" si="3" xml:space="preserve"> (N4 - M4) / M4</f>
        <v>-7.2105420784666072E-2</v>
      </c>
      <c r="P4" s="3">
        <v>11023906</v>
      </c>
      <c r="Q4" s="3">
        <v>11569162</v>
      </c>
      <c r="R4" s="4">
        <f t="shared" ref="R4:R19" si="4" xml:space="preserve"> (Q4 - P4) / P4</f>
        <v>4.9461234520686223E-2</v>
      </c>
    </row>
    <row r="5" spans="1:18" ht="15" customHeight="1">
      <c r="A5" s="16" t="s">
        <v>4</v>
      </c>
      <c r="B5" s="16"/>
      <c r="C5" s="16"/>
      <c r="D5" s="3">
        <v>2786573084</v>
      </c>
      <c r="E5" s="3">
        <v>2855724909</v>
      </c>
      <c r="F5" s="4">
        <f t="shared" si="0"/>
        <v>2.4816081586755183E-2</v>
      </c>
      <c r="G5" s="3">
        <v>22038630</v>
      </c>
      <c r="H5" s="3">
        <v>23971140</v>
      </c>
      <c r="I5" s="4">
        <f t="shared" si="1"/>
        <v>8.7687392546632895E-2</v>
      </c>
      <c r="J5" s="3">
        <v>7016676</v>
      </c>
      <c r="K5" s="3">
        <v>7210147</v>
      </c>
      <c r="L5" s="4">
        <f t="shared" si="2"/>
        <v>2.7573027456305521E-2</v>
      </c>
      <c r="M5" s="3">
        <v>5798281</v>
      </c>
      <c r="N5" s="3">
        <v>6219697</v>
      </c>
      <c r="O5" s="4">
        <f t="shared" si="3"/>
        <v>7.2679471726189188E-2</v>
      </c>
      <c r="P5" s="3">
        <v>16929952</v>
      </c>
      <c r="Q5" s="3">
        <v>19112213</v>
      </c>
      <c r="R5" s="4">
        <f t="shared" si="4"/>
        <v>0.12889942038819721</v>
      </c>
    </row>
    <row r="6" spans="1:18" ht="15" customHeight="1">
      <c r="A6" s="16" t="s">
        <v>5</v>
      </c>
      <c r="B6" s="16"/>
      <c r="C6" s="16"/>
      <c r="D6" s="3">
        <v>714715602</v>
      </c>
      <c r="E6" s="3">
        <v>765017717</v>
      </c>
      <c r="F6" s="4">
        <f t="shared" si="0"/>
        <v>7.038060294086039E-2</v>
      </c>
      <c r="G6" s="3">
        <v>25464207</v>
      </c>
      <c r="H6" s="3">
        <v>26387334</v>
      </c>
      <c r="I6" s="4">
        <f t="shared" si="1"/>
        <v>3.6251943757761633E-2</v>
      </c>
      <c r="J6" s="3">
        <v>6480403</v>
      </c>
      <c r="K6" s="3">
        <v>5871694</v>
      </c>
      <c r="L6" s="4">
        <f t="shared" si="2"/>
        <v>-9.393073239426622E-2</v>
      </c>
      <c r="M6" s="3">
        <v>4606442</v>
      </c>
      <c r="N6" s="3">
        <v>4908702</v>
      </c>
      <c r="O6" s="4">
        <f t="shared" si="3"/>
        <v>6.5616803598091536E-2</v>
      </c>
      <c r="P6" s="3">
        <v>24174188</v>
      </c>
      <c r="Q6" s="3">
        <v>25140964</v>
      </c>
      <c r="R6" s="4">
        <f t="shared" si="4"/>
        <v>3.999207750018325E-2</v>
      </c>
    </row>
    <row r="7" spans="1:18" ht="15" customHeight="1">
      <c r="A7" s="16" t="s">
        <v>6</v>
      </c>
      <c r="B7" s="16"/>
      <c r="C7" s="16"/>
      <c r="D7" s="3">
        <v>61385903</v>
      </c>
      <c r="E7" s="3">
        <v>66258680</v>
      </c>
      <c r="F7" s="4">
        <f t="shared" si="0"/>
        <v>7.9379413869663198E-2</v>
      </c>
      <c r="G7" s="3">
        <v>227964</v>
      </c>
      <c r="H7" s="3">
        <v>233057</v>
      </c>
      <c r="I7" s="4">
        <f t="shared" si="1"/>
        <v>2.2341246863539856E-2</v>
      </c>
      <c r="J7" s="3">
        <v>221434</v>
      </c>
      <c r="K7" s="3">
        <v>242578</v>
      </c>
      <c r="L7" s="4">
        <f t="shared" si="2"/>
        <v>9.548669129401989E-2</v>
      </c>
      <c r="M7" s="3">
        <v>244737</v>
      </c>
      <c r="N7" s="3">
        <v>255786</v>
      </c>
      <c r="O7" s="4">
        <f t="shared" si="3"/>
        <v>4.514642248617904E-2</v>
      </c>
      <c r="P7" s="3">
        <v>232665</v>
      </c>
      <c r="Q7" s="3">
        <v>238640</v>
      </c>
      <c r="R7" s="4">
        <f t="shared" si="4"/>
        <v>2.5680699718479357E-2</v>
      </c>
    </row>
    <row r="8" spans="1:18" ht="15" customHeight="1">
      <c r="A8" s="16" t="s">
        <v>7</v>
      </c>
      <c r="B8" s="16"/>
      <c r="C8" s="16"/>
      <c r="D8" s="3">
        <v>190641095</v>
      </c>
      <c r="E8" s="3">
        <v>185132807</v>
      </c>
      <c r="F8" s="4">
        <f t="shared" si="0"/>
        <v>-2.8893497490664329E-2</v>
      </c>
      <c r="G8" s="3">
        <v>7911353</v>
      </c>
      <c r="H8" s="3">
        <v>7442425</v>
      </c>
      <c r="I8" s="4">
        <f t="shared" si="1"/>
        <v>-5.9272794425934479E-2</v>
      </c>
      <c r="J8" s="3">
        <v>6420256</v>
      </c>
      <c r="K8" s="3">
        <v>6132324</v>
      </c>
      <c r="L8" s="4">
        <f t="shared" si="2"/>
        <v>-4.4847432874950778E-2</v>
      </c>
      <c r="M8" s="3">
        <v>6229117</v>
      </c>
      <c r="N8" s="3">
        <v>6081172</v>
      </c>
      <c r="O8" s="4">
        <f t="shared" si="3"/>
        <v>-2.3750557261968269E-2</v>
      </c>
      <c r="P8" s="3">
        <v>9871206</v>
      </c>
      <c r="Q8" s="3">
        <v>9386259</v>
      </c>
      <c r="R8" s="4">
        <f t="shared" si="4"/>
        <v>-4.9127431845713686E-2</v>
      </c>
    </row>
    <row r="9" spans="1:18" ht="15" customHeight="1">
      <c r="A9" s="16" t="s">
        <v>8</v>
      </c>
      <c r="B9" s="16"/>
      <c r="C9" s="16"/>
      <c r="D9" s="3">
        <v>531909476</v>
      </c>
      <c r="E9" s="3">
        <v>759211715</v>
      </c>
      <c r="F9" s="4">
        <f t="shared" si="0"/>
        <v>0.42733256175342138</v>
      </c>
      <c r="G9" s="3">
        <v>5719066</v>
      </c>
      <c r="H9" s="3">
        <v>7721078</v>
      </c>
      <c r="I9" s="4">
        <f t="shared" si="1"/>
        <v>0.35005925792778053</v>
      </c>
      <c r="J9" s="3">
        <v>1269950</v>
      </c>
      <c r="K9" s="3">
        <v>1787904</v>
      </c>
      <c r="L9" s="4">
        <f t="shared" si="2"/>
        <v>0.40785385251387851</v>
      </c>
      <c r="M9" s="3">
        <v>982734</v>
      </c>
      <c r="N9" s="3">
        <v>1486890</v>
      </c>
      <c r="O9" s="4">
        <f t="shared" si="3"/>
        <v>0.5130136944483451</v>
      </c>
      <c r="P9" s="3">
        <v>3841726</v>
      </c>
      <c r="Q9" s="3">
        <v>5384296</v>
      </c>
      <c r="R9" s="4">
        <f t="shared" si="4"/>
        <v>0.40153045792438086</v>
      </c>
    </row>
    <row r="10" spans="1:18" ht="15" customHeight="1">
      <c r="A10" s="16" t="s">
        <v>9</v>
      </c>
      <c r="B10" s="16"/>
      <c r="C10" s="16"/>
      <c r="D10" s="3">
        <v>47458499</v>
      </c>
      <c r="E10" s="3">
        <v>48084015</v>
      </c>
      <c r="F10" s="4">
        <f t="shared" si="0"/>
        <v>1.3180273569124048E-2</v>
      </c>
      <c r="G10" s="3">
        <v>342615</v>
      </c>
      <c r="H10" s="3">
        <v>345394</v>
      </c>
      <c r="I10" s="4">
        <f t="shared" si="1"/>
        <v>8.1111451629379914E-3</v>
      </c>
      <c r="J10" s="3">
        <v>119024</v>
      </c>
      <c r="K10" s="3">
        <v>112717</v>
      </c>
      <c r="L10" s="4">
        <f t="shared" si="2"/>
        <v>-5.2989313079715016E-2</v>
      </c>
      <c r="M10" s="3">
        <v>108067</v>
      </c>
      <c r="N10" s="3">
        <v>107179</v>
      </c>
      <c r="O10" s="4">
        <f t="shared" si="3"/>
        <v>-8.2171245616145545E-3</v>
      </c>
      <c r="P10" s="3">
        <v>292848</v>
      </c>
      <c r="Q10" s="3">
        <v>301617</v>
      </c>
      <c r="R10" s="4">
        <f t="shared" si="4"/>
        <v>2.9943861662022619E-2</v>
      </c>
    </row>
    <row r="11" spans="1:18" ht="15" customHeight="1">
      <c r="A11" s="16" t="s">
        <v>10</v>
      </c>
      <c r="B11" s="16"/>
      <c r="C11" s="16"/>
      <c r="D11" s="3">
        <v>140686375</v>
      </c>
      <c r="E11" s="3">
        <v>142386145</v>
      </c>
      <c r="F11" s="4">
        <f t="shared" si="0"/>
        <v>1.2081980220188344E-2</v>
      </c>
      <c r="G11" s="3">
        <v>2525977</v>
      </c>
      <c r="H11" s="3">
        <v>2591847</v>
      </c>
      <c r="I11" s="4">
        <f t="shared" si="1"/>
        <v>2.6077038706211499E-2</v>
      </c>
      <c r="J11" s="3">
        <v>26944</v>
      </c>
      <c r="K11" s="3">
        <v>27236</v>
      </c>
      <c r="L11" s="4">
        <f t="shared" si="2"/>
        <v>1.083729216152019E-2</v>
      </c>
      <c r="M11" s="3">
        <v>113564</v>
      </c>
      <c r="N11" s="3">
        <v>114337</v>
      </c>
      <c r="O11" s="4">
        <f t="shared" si="3"/>
        <v>6.8067345285477794E-3</v>
      </c>
      <c r="P11" s="3"/>
      <c r="Q11" s="3"/>
      <c r="R11" s="4"/>
    </row>
    <row r="12" spans="1:18" ht="30" customHeight="1">
      <c r="A12" s="12" t="s">
        <v>11</v>
      </c>
      <c r="B12" s="12"/>
      <c r="C12" s="12"/>
      <c r="D12" s="3">
        <v>2019495405</v>
      </c>
      <c r="E12" s="3">
        <v>2294726170</v>
      </c>
      <c r="F12" s="4">
        <f t="shared" si="0"/>
        <v>0.13628689836013763</v>
      </c>
      <c r="G12" s="3">
        <v>9949552</v>
      </c>
      <c r="H12" s="3">
        <v>14600283</v>
      </c>
      <c r="I12" s="4">
        <f t="shared" si="1"/>
        <v>0.46743119690213186</v>
      </c>
      <c r="J12" s="3">
        <v>2729206</v>
      </c>
      <c r="K12" s="3">
        <v>3321985</v>
      </c>
      <c r="L12" s="4">
        <f t="shared" si="2"/>
        <v>0.21719833534002198</v>
      </c>
      <c r="M12" s="3">
        <v>1631403</v>
      </c>
      <c r="N12" s="3">
        <v>2251328</v>
      </c>
      <c r="O12" s="4">
        <f t="shared" si="3"/>
        <v>0.3799950104296731</v>
      </c>
      <c r="P12" s="3">
        <v>6056502</v>
      </c>
      <c r="Q12" s="3">
        <v>8914669</v>
      </c>
      <c r="R12" s="4">
        <f t="shared" si="4"/>
        <v>0.47191712311826201</v>
      </c>
    </row>
    <row r="13" spans="1:18" ht="15" customHeight="1">
      <c r="A13" s="16" t="s">
        <v>12</v>
      </c>
      <c r="B13" s="16"/>
      <c r="C13" s="16"/>
      <c r="D13" s="3">
        <v>903574728</v>
      </c>
      <c r="E13" s="3">
        <v>919551664</v>
      </c>
      <c r="F13" s="4">
        <f t="shared" si="0"/>
        <v>1.7681919939664361E-2</v>
      </c>
      <c r="G13" s="3">
        <v>12590107</v>
      </c>
      <c r="H13" s="3">
        <v>13088675</v>
      </c>
      <c r="I13" s="4">
        <f t="shared" si="1"/>
        <v>3.9599981159810636E-2</v>
      </c>
      <c r="J13" s="3">
        <v>2447386</v>
      </c>
      <c r="K13" s="3">
        <v>2495355</v>
      </c>
      <c r="L13" s="4">
        <f t="shared" si="2"/>
        <v>1.9600095775656148E-2</v>
      </c>
      <c r="M13" s="3">
        <v>1897914</v>
      </c>
      <c r="N13" s="3">
        <v>1963536</v>
      </c>
      <c r="O13" s="4">
        <f t="shared" si="3"/>
        <v>3.457585538649275E-2</v>
      </c>
      <c r="P13" s="3">
        <v>16718792</v>
      </c>
      <c r="Q13" s="3">
        <v>17397575</v>
      </c>
      <c r="R13" s="4">
        <f t="shared" si="4"/>
        <v>4.0600002679619433E-2</v>
      </c>
    </row>
    <row r="14" spans="1:18" ht="15" customHeight="1">
      <c r="A14" s="16" t="s">
        <v>2</v>
      </c>
      <c r="B14" s="16"/>
      <c r="C14" s="16"/>
      <c r="D14" s="3">
        <v>18882332</v>
      </c>
      <c r="E14" s="3">
        <v>17279830</v>
      </c>
      <c r="F14" s="4">
        <f t="shared" si="0"/>
        <v>-8.4867801286408903E-2</v>
      </c>
      <c r="G14" s="3"/>
      <c r="H14" s="3"/>
      <c r="I14" s="4"/>
      <c r="J14" s="3"/>
      <c r="K14" s="3"/>
      <c r="L14" s="4"/>
      <c r="M14" s="3"/>
      <c r="N14" s="3"/>
      <c r="O14" s="4"/>
      <c r="P14" s="3"/>
      <c r="Q14" s="3"/>
      <c r="R14" s="4"/>
    </row>
    <row r="15" spans="1:18" ht="30" customHeight="1">
      <c r="A15" s="12" t="s">
        <v>16</v>
      </c>
      <c r="B15" s="12"/>
      <c r="C15" s="12"/>
      <c r="D15" s="3">
        <v>594254153</v>
      </c>
      <c r="E15" s="3">
        <v>612629485</v>
      </c>
      <c r="F15" s="4">
        <f t="shared" si="0"/>
        <v>3.0921671993767285E-2</v>
      </c>
      <c r="G15" s="3">
        <v>6051044</v>
      </c>
      <c r="H15" s="3">
        <v>6319746</v>
      </c>
      <c r="I15" s="4">
        <f t="shared" ref="I15:I21" si="5" xml:space="preserve"> (H15 - G15) / G15</f>
        <v>4.4405890950388063E-2</v>
      </c>
      <c r="J15" s="3">
        <v>2962223</v>
      </c>
      <c r="K15" s="3">
        <v>3116409</v>
      </c>
      <c r="L15" s="4">
        <f t="shared" si="2"/>
        <v>5.205077403017936E-2</v>
      </c>
      <c r="M15" s="3">
        <v>2921181</v>
      </c>
      <c r="N15" s="3">
        <v>3113382</v>
      </c>
      <c r="O15" s="4">
        <f t="shared" si="3"/>
        <v>6.5795649088502217E-2</v>
      </c>
      <c r="P15" s="3">
        <v>5384827</v>
      </c>
      <c r="Q15" s="3">
        <v>5637029</v>
      </c>
      <c r="R15" s="4">
        <f t="shared" si="4"/>
        <v>4.6835673643740083E-2</v>
      </c>
    </row>
    <row r="16" spans="1:18" ht="15" customHeight="1">
      <c r="A16" s="16" t="s">
        <v>13</v>
      </c>
      <c r="B16" s="16"/>
      <c r="C16" s="16"/>
      <c r="D16" s="3">
        <v>2052991793</v>
      </c>
      <c r="E16" s="3">
        <v>2056491323</v>
      </c>
      <c r="F16" s="4">
        <f t="shared" si="0"/>
        <v>1.7046000923784501E-3</v>
      </c>
      <c r="G16" s="3">
        <v>17093518</v>
      </c>
      <c r="H16" s="3">
        <v>17335222</v>
      </c>
      <c r="I16" s="4">
        <f t="shared" si="5"/>
        <v>1.4140096848407682E-2</v>
      </c>
      <c r="J16" s="3">
        <v>5264741</v>
      </c>
      <c r="K16" s="3">
        <v>5342379</v>
      </c>
      <c r="L16" s="4">
        <f t="shared" si="2"/>
        <v>1.4746784314745968E-2</v>
      </c>
      <c r="M16" s="3">
        <v>3719503</v>
      </c>
      <c r="N16" s="3">
        <v>4020010</v>
      </c>
      <c r="O16" s="4">
        <f t="shared" si="3"/>
        <v>8.0792245630666254E-2</v>
      </c>
      <c r="P16" s="3">
        <v>14463170</v>
      </c>
      <c r="Q16" s="3">
        <v>15354016</v>
      </c>
      <c r="R16" s="4">
        <f t="shared" si="4"/>
        <v>6.1594104197074361E-2</v>
      </c>
    </row>
    <row r="17" spans="1:18" ht="15" customHeight="1">
      <c r="A17" s="16" t="s">
        <v>14</v>
      </c>
      <c r="B17" s="16"/>
      <c r="C17" s="16"/>
      <c r="D17" s="3">
        <v>361004242</v>
      </c>
      <c r="E17" s="3">
        <v>357169358</v>
      </c>
      <c r="F17" s="4">
        <f t="shared" si="0"/>
        <v>-1.0622822542899648E-2</v>
      </c>
      <c r="G17" s="3">
        <v>2539265</v>
      </c>
      <c r="H17" s="3">
        <v>2542941</v>
      </c>
      <c r="I17" s="4">
        <f t="shared" si="5"/>
        <v>1.4476630048458905E-3</v>
      </c>
      <c r="J17" s="3">
        <v>1201535</v>
      </c>
      <c r="K17" s="3">
        <v>1190274</v>
      </c>
      <c r="L17" s="4">
        <f t="shared" si="2"/>
        <v>-9.3721780888613316E-3</v>
      </c>
      <c r="M17" s="3">
        <v>878109</v>
      </c>
      <c r="N17" s="3">
        <v>927493</v>
      </c>
      <c r="O17" s="4">
        <f t="shared" si="3"/>
        <v>5.6239031828622645E-2</v>
      </c>
      <c r="P17" s="3">
        <v>2586593</v>
      </c>
      <c r="Q17" s="3">
        <v>2661683</v>
      </c>
      <c r="R17" s="4">
        <f t="shared" si="4"/>
        <v>2.9030465944970857E-2</v>
      </c>
    </row>
    <row r="18" spans="1:18" ht="15" customHeight="1">
      <c r="A18" s="16" t="s">
        <v>3</v>
      </c>
      <c r="B18" s="16"/>
      <c r="C18" s="16"/>
      <c r="D18" s="3">
        <v>411292962</v>
      </c>
      <c r="E18" s="3">
        <v>392020120</v>
      </c>
      <c r="F18" s="4">
        <f t="shared" si="0"/>
        <v>-4.6859158265878616E-2</v>
      </c>
      <c r="G18" s="3">
        <v>5391614</v>
      </c>
      <c r="H18" s="3">
        <v>5171796</v>
      </c>
      <c r="I18" s="4">
        <f t="shared" si="5"/>
        <v>-4.0770351883499076E-2</v>
      </c>
      <c r="J18" s="3">
        <v>1272758</v>
      </c>
      <c r="K18" s="3">
        <v>1250975</v>
      </c>
      <c r="L18" s="4">
        <f t="shared" si="2"/>
        <v>-1.7114801085516648E-2</v>
      </c>
      <c r="M18" s="3">
        <v>1191337</v>
      </c>
      <c r="N18" s="3">
        <v>1184959</v>
      </c>
      <c r="O18" s="4">
        <f t="shared" si="3"/>
        <v>-5.3536488835652712E-3</v>
      </c>
      <c r="P18" s="3">
        <v>6087495</v>
      </c>
      <c r="Q18" s="3">
        <v>6552633</v>
      </c>
      <c r="R18" s="4">
        <f t="shared" si="4"/>
        <v>7.6408769124245685E-2</v>
      </c>
    </row>
    <row r="19" spans="1:18" ht="30" customHeight="1">
      <c r="A19" s="12" t="s">
        <v>15</v>
      </c>
      <c r="B19" s="12"/>
      <c r="C19" s="12"/>
      <c r="D19" s="3">
        <v>65723450</v>
      </c>
      <c r="E19" s="3">
        <v>65723450</v>
      </c>
      <c r="F19" s="4">
        <f t="shared" si="0"/>
        <v>0</v>
      </c>
      <c r="G19" s="3">
        <v>210383</v>
      </c>
      <c r="H19" s="3">
        <v>210383</v>
      </c>
      <c r="I19" s="4">
        <f t="shared" si="5"/>
        <v>0</v>
      </c>
      <c r="J19" s="3"/>
      <c r="K19" s="3"/>
      <c r="L19" s="4"/>
      <c r="M19" s="3">
        <v>338050</v>
      </c>
      <c r="N19" s="3">
        <v>338050</v>
      </c>
      <c r="O19" s="4">
        <f t="shared" si="3"/>
        <v>0</v>
      </c>
      <c r="P19" s="3">
        <v>570114</v>
      </c>
      <c r="Q19" s="3">
        <v>570114</v>
      </c>
      <c r="R19" s="4">
        <f t="shared" si="4"/>
        <v>0</v>
      </c>
    </row>
    <row r="20" spans="1:18" ht="15" customHeight="1">
      <c r="A20" s="12" t="s">
        <v>17</v>
      </c>
      <c r="B20" s="12"/>
      <c r="C20" s="12"/>
      <c r="D20" s="3">
        <v>33126536</v>
      </c>
      <c r="E20" s="3">
        <v>34285965</v>
      </c>
      <c r="F20" s="4">
        <f xml:space="preserve"> (E20 - D20) / D20</f>
        <v>3.5000007244947069E-2</v>
      </c>
      <c r="G20" s="3"/>
      <c r="H20" s="3"/>
      <c r="I20" s="4"/>
      <c r="J20" s="3"/>
      <c r="K20" s="3"/>
      <c r="L20" s="4"/>
      <c r="M20" s="3"/>
      <c r="N20" s="3"/>
      <c r="O20" s="4"/>
      <c r="P20" s="3"/>
      <c r="Q20" s="3"/>
      <c r="R20" s="4"/>
    </row>
    <row r="21" spans="1:18" s="1" customFormat="1" ht="20.100000000000001" customHeight="1">
      <c r="A21" s="21" t="s">
        <v>18</v>
      </c>
      <c r="B21" s="21"/>
      <c r="C21" s="21"/>
      <c r="D21" s="5">
        <f>SUM(D3:D20)</f>
        <v>22965559430</v>
      </c>
      <c r="E21" s="5">
        <v>23844080681</v>
      </c>
      <c r="F21" s="6">
        <f t="shared" si="0"/>
        <v>3.8253858072901298E-2</v>
      </c>
      <c r="G21" s="5">
        <v>204869853</v>
      </c>
      <c r="H21" s="5">
        <v>218796385</v>
      </c>
      <c r="I21" s="6">
        <f t="shared" si="5"/>
        <v>6.7977458840662128E-2</v>
      </c>
      <c r="J21" s="5">
        <f t="shared" ref="J21:K21" si="6">SUM(J3:J20)</f>
        <v>53670897</v>
      </c>
      <c r="K21" s="5">
        <f t="shared" si="6"/>
        <v>54632944</v>
      </c>
      <c r="L21" s="6">
        <f t="shared" ref="L21" si="7" xml:space="preserve"> (K21 - J21) / J21</f>
        <v>1.792492866292136E-2</v>
      </c>
      <c r="M21" s="5">
        <f t="shared" ref="M21" si="8">SUM(M3:M20)</f>
        <v>44821436</v>
      </c>
      <c r="N21" s="5">
        <v>47377765</v>
      </c>
      <c r="O21" s="6">
        <f t="shared" ref="O21" si="9" xml:space="preserve"> (N21 - M21) / M21</f>
        <v>5.7033625607175994E-2</v>
      </c>
      <c r="P21" s="5">
        <v>179464882</v>
      </c>
      <c r="Q21" s="5">
        <f t="shared" ref="Q21" si="10">SUM(Q3:Q20)</f>
        <v>192027582</v>
      </c>
      <c r="R21" s="6">
        <f t="shared" ref="R21" si="11" xml:space="preserve"> (Q21 - P21) / P21</f>
        <v>7.0000881843836169E-2</v>
      </c>
    </row>
  </sheetData>
  <mergeCells count="25">
    <mergeCell ref="J1:L1"/>
    <mergeCell ref="M1:O1"/>
    <mergeCell ref="A1:C2"/>
    <mergeCell ref="A20:C20"/>
    <mergeCell ref="A21:C21"/>
    <mergeCell ref="D1:F1"/>
    <mergeCell ref="G1:I1"/>
    <mergeCell ref="A17:C17"/>
    <mergeCell ref="A12:C12"/>
    <mergeCell ref="P1:R1"/>
    <mergeCell ref="A19:C19"/>
    <mergeCell ref="A15:C15"/>
    <mergeCell ref="A3:C3"/>
    <mergeCell ref="A4:C4"/>
    <mergeCell ref="A5:C5"/>
    <mergeCell ref="A6:C6"/>
    <mergeCell ref="A7:C7"/>
    <mergeCell ref="A8:C8"/>
    <mergeCell ref="A9:C9"/>
    <mergeCell ref="A18:C18"/>
    <mergeCell ref="A10:C10"/>
    <mergeCell ref="A11:C11"/>
    <mergeCell ref="A13:C13"/>
    <mergeCell ref="A14:C14"/>
    <mergeCell ref="A16:C16"/>
  </mergeCells>
  <pageMargins left="0.31496062992125984" right="0.31496062992125984" top="0.74803149606299213" bottom="0.74803149606299213" header="0.31496062992125984" footer="0.31496062992125984"/>
  <pageSetup paperSize="5" scale="93" orientation="landscape" verticalDpi="0" r:id="rId1"/>
  <ignoredErrors>
    <ignoredError sqref="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Dube</dc:creator>
  <cp:lastModifiedBy>Martin Dube</cp:lastModifiedBy>
  <cp:lastPrinted>2017-04-22T22:33:28Z</cp:lastPrinted>
  <dcterms:created xsi:type="dcterms:W3CDTF">2017-04-15T03:04:53Z</dcterms:created>
  <dcterms:modified xsi:type="dcterms:W3CDTF">2017-04-22T23:03:05Z</dcterms:modified>
</cp:coreProperties>
</file>